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formación" sheetId="1" r:id="rId4"/>
    <sheet state="visible" name="Estado de resultados 1" sheetId="2" r:id="rId5"/>
    <sheet state="visible" name="Estado de resultados 2" sheetId="3" r:id="rId6"/>
  </sheets>
  <definedNames/>
  <calcPr/>
</workbook>
</file>

<file path=xl/sharedStrings.xml><?xml version="1.0" encoding="utf-8"?>
<sst xmlns="http://schemas.openxmlformats.org/spreadsheetml/2006/main" count="52" uniqueCount="48">
  <si>
    <t>Muchas gracias por descargar el documento. Está en las hojas siguientes</t>
  </si>
  <si>
    <r>
      <rPr>
        <rFont val="Arial"/>
        <color rgb="FF000000"/>
        <sz val="11.0"/>
      </rPr>
      <t xml:space="preserve">Para ver </t>
    </r>
    <r>
      <rPr>
        <rFont val="Arial"/>
        <b/>
        <color rgb="FF000000"/>
        <sz val="11.0"/>
      </rPr>
      <t xml:space="preserve">más plantillas </t>
    </r>
    <r>
      <rPr>
        <rFont val="Arial"/>
        <color rgb="FF000000"/>
        <sz val="11.0"/>
      </rPr>
      <t>en formato excel accede a:</t>
    </r>
  </si>
  <si>
    <t>https://plantillas-excel.net</t>
  </si>
  <si>
    <t>ESTADO DE RESULTADOS</t>
  </si>
  <si>
    <t>Empresa</t>
  </si>
  <si>
    <t xml:space="preserve"> (colocar fecha inicio y fecha fin)</t>
  </si>
  <si>
    <t>EXPRESADO EN (moneda)</t>
  </si>
  <si>
    <t>Venta</t>
  </si>
  <si>
    <t>(-) Devoluciones sobre ventas</t>
  </si>
  <si>
    <t>(-) Descuentos sobre ventas</t>
  </si>
  <si>
    <t>Ventas Netas</t>
  </si>
  <si>
    <t xml:space="preserve"> </t>
  </si>
  <si>
    <t>(-)Costo de Ventas</t>
  </si>
  <si>
    <t>Utilidad BRUTA</t>
  </si>
  <si>
    <t>Gastos Operativos</t>
  </si>
  <si>
    <t>(-) Gasto de Ventas</t>
  </si>
  <si>
    <t>Gasto de Administración</t>
  </si>
  <si>
    <t>Utilidad OPERATIVA</t>
  </si>
  <si>
    <t>Ingresos Financieros</t>
  </si>
  <si>
    <t>(-)Gastos Financieros</t>
  </si>
  <si>
    <t>Otros Ingresos</t>
  </si>
  <si>
    <t>(-)Otros Gastos</t>
  </si>
  <si>
    <t>Resultado Antes del Impuesto a la Renta</t>
  </si>
  <si>
    <t>Impuesto a la Renta (29.5%*)</t>
  </si>
  <si>
    <r>
      <rPr>
        <rFont val="Comfortaa"/>
        <b/>
        <color theme="1"/>
        <sz val="11.0"/>
      </rPr>
      <t>Nota:</t>
    </r>
    <r>
      <rPr>
        <rFont val="Comfortaa"/>
        <color theme="1"/>
        <sz val="11.0"/>
      </rPr>
      <t xml:space="preserve"> El porcentaje de Impuesto a la Renta varía según las normas de cada país. El valor del ejemplo es referencial.</t>
    </r>
  </si>
  <si>
    <t>Utilidad Neta</t>
  </si>
  <si>
    <t>*Valores referenciales</t>
  </si>
  <si>
    <t>POR LOS AÑOS TERMINADOS</t>
  </si>
  <si>
    <t>Variación 1</t>
  </si>
  <si>
    <t>Variación 2</t>
  </si>
  <si>
    <t>CIFRAS EN (moneda de tu país)</t>
  </si>
  <si>
    <t>S/.</t>
  </si>
  <si>
    <t>2020-19</t>
  </si>
  <si>
    <t>2019-18</t>
  </si>
  <si>
    <t xml:space="preserve">Ventas netas </t>
  </si>
  <si>
    <t>(-)Costo de ventas</t>
  </si>
  <si>
    <t>UTILIDAD BRUTA</t>
  </si>
  <si>
    <t xml:space="preserve">(-)Gasto de ventas </t>
  </si>
  <si>
    <t xml:space="preserve">(-)Gasto de administración </t>
  </si>
  <si>
    <t>UTILIDAD OPERATIVA</t>
  </si>
  <si>
    <t>OTROS INGRESOS Y/O EGRESOS</t>
  </si>
  <si>
    <t>Ingresos financieros</t>
  </si>
  <si>
    <t xml:space="preserve">(-)Gastos financieros </t>
  </si>
  <si>
    <t xml:space="preserve">Ingresos diversos </t>
  </si>
  <si>
    <t>(-)Gastos diversos</t>
  </si>
  <si>
    <t>UTILIDAD ANTES IMPTO. RENTA</t>
  </si>
  <si>
    <t>Impuesto a la renta</t>
  </si>
  <si>
    <t>UTILIDAD NETA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</si>
</sst>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3">
    <font>
      <sz val="11.0"/>
      <color theme="1"/>
      <name val="Calibri"/>
    </font>
    <font>
      <b/>
      <sz val="16.0"/>
      <color rgb="FF000000"/>
      <name val="Roboto"/>
    </font>
    <font>
      <color theme="1"/>
      <name val="Calibri"/>
    </font>
    <font/>
    <font>
      <sz val="11.0"/>
      <color rgb="FF000000"/>
      <name val="Roboto"/>
    </font>
    <font>
      <sz val="11.0"/>
      <color rgb="FF0000FF"/>
      <name val="Roboto"/>
    </font>
    <font>
      <b/>
      <u/>
      <sz val="11.0"/>
      <color rgb="FF1155CC"/>
      <name val="Roboto"/>
    </font>
    <font>
      <sz val="11.0"/>
      <color theme="1"/>
      <name val="Roboto"/>
    </font>
    <font>
      <color theme="1"/>
      <name val="Comfortaa"/>
    </font>
    <font>
      <b/>
      <sz val="24.0"/>
      <color theme="0"/>
      <name val="Comfortaa"/>
    </font>
    <font>
      <sz val="11.0"/>
      <color theme="1"/>
      <name val="Comfortaa"/>
    </font>
    <font>
      <b/>
      <sz val="14.0"/>
      <color theme="1"/>
      <name val="Comfortaa"/>
    </font>
    <font>
      <b/>
      <sz val="11.0"/>
      <color rgb="FF000000"/>
      <name val="Comfortaa"/>
    </font>
    <font>
      <sz val="11.0"/>
      <color rgb="FF000000"/>
      <name val="Comfortaa"/>
    </font>
    <font>
      <b/>
      <u/>
      <sz val="11.0"/>
      <color rgb="FF000000"/>
      <name val="Comfortaa"/>
    </font>
    <font>
      <b/>
      <sz val="11.0"/>
      <color theme="1"/>
      <name val="Comfortaa"/>
    </font>
    <font>
      <b/>
      <sz val="20.0"/>
      <color theme="0"/>
      <name val="Comfortaa"/>
    </font>
    <font>
      <b/>
      <sz val="9.0"/>
      <color rgb="FF000000"/>
      <name val="Comfortaa"/>
    </font>
    <font>
      <sz val="9.0"/>
      <color theme="1"/>
      <name val="Comfortaa"/>
    </font>
    <font>
      <sz val="9.0"/>
      <color rgb="FF000000"/>
      <name val="Comfortaa"/>
    </font>
    <font>
      <sz val="9.0"/>
      <color rgb="FFE6215D"/>
      <name val="Comfortaa"/>
    </font>
    <font>
      <sz val="9.0"/>
      <color rgb="FFFF0000"/>
      <name val="Comfortaa"/>
    </font>
    <font>
      <sz val="10.0"/>
      <color theme="1"/>
      <name val="Calibri"/>
    </font>
  </fonts>
  <fills count="7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B547"/>
        <bgColor rgb="FFFFB547"/>
      </patternFill>
    </fill>
    <fill>
      <patternFill patternType="solid">
        <fgColor rgb="FF20BE26"/>
        <bgColor rgb="FF20BE26"/>
      </patternFill>
    </fill>
    <fill>
      <patternFill patternType="solid">
        <fgColor rgb="FFF0F0F0"/>
        <bgColor rgb="FFF0F0F0"/>
      </patternFill>
    </fill>
    <fill>
      <patternFill patternType="solid">
        <fgColor rgb="FFFFF2CC"/>
        <bgColor rgb="FFFFF2CC"/>
      </patternFill>
    </fill>
  </fills>
  <borders count="32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FFFFFF"/>
      </left>
    </border>
    <border>
      <right style="thin">
        <color rgb="FFFFFFFF"/>
      </right>
    </border>
    <border>
      <left style="thin">
        <color rgb="FFFFFFFF"/>
      </left>
      <bottom style="thin">
        <color rgb="FFFFFFFF"/>
      </bottom>
    </border>
    <border>
      <bottom style="thin">
        <color rgb="FFFFFFFF"/>
      </bottom>
    </border>
    <border>
      <right style="thin">
        <color rgb="FFFFFFFF"/>
      </right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000000"/>
      </left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82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left"/>
    </xf>
    <xf borderId="1" fillId="2" fontId="2" numFmtId="0" xfId="0" applyBorder="1" applyFont="1"/>
    <xf borderId="2" fillId="0" fontId="1" numFmtId="0" xfId="0" applyAlignment="1" applyBorder="1" applyFont="1">
      <alignment horizontal="left"/>
    </xf>
    <xf borderId="3" fillId="0" fontId="1" numFmtId="0" xfId="0" applyAlignment="1" applyBorder="1" applyFont="1">
      <alignment horizontal="left" readingOrder="0" vertical="center"/>
    </xf>
    <xf borderId="4" fillId="0" fontId="3" numFmtId="0" xfId="0" applyBorder="1" applyFont="1"/>
    <xf borderId="2" fillId="0" fontId="2" numFmtId="0" xfId="0" applyBorder="1" applyFont="1"/>
    <xf borderId="1" fillId="0" fontId="1" numFmtId="0" xfId="0" applyAlignment="1" applyBorder="1" applyFont="1">
      <alignment horizontal="left"/>
    </xf>
    <xf borderId="3" fillId="0" fontId="3" numFmtId="0" xfId="0" applyBorder="1" applyFont="1"/>
    <xf borderId="1" fillId="0" fontId="2" numFmtId="0" xfId="0" applyBorder="1" applyFont="1"/>
    <xf borderId="5" fillId="0" fontId="3" numFmtId="0" xfId="0" applyBorder="1" applyFont="1"/>
    <xf borderId="6" fillId="0" fontId="3" numFmtId="0" xfId="0" applyBorder="1" applyFont="1"/>
    <xf borderId="7" fillId="0" fontId="3" numFmtId="0" xfId="0" applyBorder="1" applyFont="1"/>
    <xf borderId="1" fillId="0" fontId="4" numFmtId="0" xfId="0" applyAlignment="1" applyBorder="1" applyFont="1">
      <alignment horizontal="left"/>
    </xf>
    <xf borderId="8" fillId="0" fontId="4" numFmtId="0" xfId="0" applyAlignment="1" applyBorder="1" applyFont="1">
      <alignment horizontal="left" readingOrder="0"/>
    </xf>
    <xf borderId="9" fillId="0" fontId="3" numFmtId="0" xfId="0" applyBorder="1" applyFont="1"/>
    <xf borderId="10" fillId="0" fontId="3" numFmtId="0" xfId="0" applyBorder="1" applyFont="1"/>
    <xf borderId="1" fillId="0" fontId="5" numFmtId="0" xfId="0" applyAlignment="1" applyBorder="1" applyFont="1">
      <alignment horizontal="left"/>
    </xf>
    <xf borderId="1" fillId="0" fontId="5" numFmtId="0" xfId="0" applyAlignment="1" applyBorder="1" applyFont="1">
      <alignment horizontal="center"/>
    </xf>
    <xf borderId="8" fillId="3" fontId="6" numFmtId="0" xfId="0" applyAlignment="1" applyBorder="1" applyFill="1" applyFont="1">
      <alignment horizontal="center" readingOrder="0" vertical="center"/>
    </xf>
    <xf borderId="8" fillId="0" fontId="7" numFmtId="0" xfId="0" applyAlignment="1" applyBorder="1" applyFont="1">
      <alignment horizontal="center"/>
    </xf>
    <xf borderId="0" fillId="0" fontId="8" numFmtId="0" xfId="0" applyFont="1"/>
    <xf borderId="11" fillId="4" fontId="9" numFmtId="0" xfId="0" applyAlignment="1" applyBorder="1" applyFill="1" applyFont="1">
      <alignment horizontal="center" vertical="center"/>
    </xf>
    <xf borderId="12" fillId="0" fontId="3" numFmtId="0" xfId="0" applyBorder="1" applyFont="1"/>
    <xf borderId="0" fillId="0" fontId="10" numFmtId="0" xfId="0" applyFont="1"/>
    <xf borderId="13" fillId="0" fontId="11" numFmtId="0" xfId="0" applyAlignment="1" applyBorder="1" applyFont="1">
      <alignment horizontal="center" readingOrder="0" vertical="center"/>
    </xf>
    <xf borderId="14" fillId="0" fontId="3" numFmtId="0" xfId="0" applyBorder="1" applyFont="1"/>
    <xf borderId="13" fillId="0" fontId="10" numFmtId="0" xfId="0" applyAlignment="1" applyBorder="1" applyFont="1">
      <alignment horizontal="center" readingOrder="0"/>
    </xf>
    <xf borderId="13" fillId="0" fontId="10" numFmtId="0" xfId="0" applyBorder="1" applyFont="1"/>
    <xf borderId="14" fillId="0" fontId="10" numFmtId="0" xfId="0" applyBorder="1" applyFont="1"/>
    <xf borderId="13" fillId="0" fontId="12" numFmtId="0" xfId="0" applyAlignment="1" applyBorder="1" applyFont="1">
      <alignment vertical="center"/>
    </xf>
    <xf borderId="14" fillId="0" fontId="12" numFmtId="3" xfId="0" applyAlignment="1" applyBorder="1" applyFont="1" applyNumberFormat="1">
      <alignment horizontal="right" vertical="center"/>
    </xf>
    <xf borderId="13" fillId="0" fontId="13" numFmtId="0" xfId="0" applyAlignment="1" applyBorder="1" applyFont="1">
      <alignment vertical="center"/>
    </xf>
    <xf borderId="14" fillId="0" fontId="13" numFmtId="3" xfId="0" applyAlignment="1" applyBorder="1" applyFont="1" applyNumberFormat="1">
      <alignment horizontal="right" vertical="center"/>
    </xf>
    <xf borderId="15" fillId="5" fontId="12" numFmtId="0" xfId="0" applyAlignment="1" applyBorder="1" applyFill="1" applyFont="1">
      <alignment vertical="center"/>
    </xf>
    <xf borderId="16" fillId="5" fontId="12" numFmtId="3" xfId="0" applyAlignment="1" applyBorder="1" applyFont="1" applyNumberFormat="1">
      <alignment horizontal="right" vertical="center"/>
    </xf>
    <xf borderId="13" fillId="0" fontId="14" numFmtId="0" xfId="0" applyAlignment="1" applyBorder="1" applyFont="1">
      <alignment vertical="center"/>
    </xf>
    <xf borderId="16" fillId="5" fontId="15" numFmtId="3" xfId="0" applyBorder="1" applyFont="1" applyNumberFormat="1"/>
    <xf borderId="15" fillId="5" fontId="12" numFmtId="0" xfId="0" applyAlignment="1" applyBorder="1" applyFont="1">
      <alignment shrinkToFit="0" vertical="center" wrapText="1"/>
    </xf>
    <xf borderId="13" fillId="0" fontId="13" numFmtId="0" xfId="0" applyAlignment="1" applyBorder="1" applyFont="1">
      <alignment horizontal="left" vertical="center"/>
    </xf>
    <xf borderId="14" fillId="0" fontId="10" numFmtId="3" xfId="0" applyAlignment="1" applyBorder="1" applyFont="1" applyNumberFormat="1">
      <alignment horizontal="right" vertical="center"/>
    </xf>
    <xf borderId="17" fillId="6" fontId="10" numFmtId="0" xfId="0" applyAlignment="1" applyBorder="1" applyFill="1" applyFont="1">
      <alignment horizontal="center" shrinkToFit="0" vertical="center" wrapText="1"/>
    </xf>
    <xf borderId="18" fillId="0" fontId="3" numFmtId="0" xfId="0" applyBorder="1" applyFont="1"/>
    <xf borderId="19" fillId="0" fontId="3" numFmtId="0" xfId="0" applyBorder="1" applyFont="1"/>
    <xf borderId="13" fillId="0" fontId="3" numFmtId="0" xfId="0" applyBorder="1" applyFont="1"/>
    <xf borderId="20" fillId="0" fontId="3" numFmtId="0" xfId="0" applyBorder="1" applyFont="1"/>
    <xf borderId="21" fillId="0" fontId="3" numFmtId="0" xfId="0" applyBorder="1" applyFont="1"/>
    <xf borderId="22" fillId="6" fontId="12" numFmtId="0" xfId="0" applyAlignment="1" applyBorder="1" applyFont="1">
      <alignment vertical="center"/>
    </xf>
    <xf borderId="23" fillId="6" fontId="15" numFmtId="3" xfId="0" applyBorder="1" applyFont="1" applyNumberFormat="1"/>
    <xf borderId="24" fillId="0" fontId="3" numFmtId="0" xfId="0" applyBorder="1" applyFont="1"/>
    <xf borderId="25" fillId="0" fontId="3" numFmtId="0" xfId="0" applyBorder="1" applyFont="1"/>
    <xf borderId="26" fillId="0" fontId="3" numFmtId="0" xfId="0" applyBorder="1" applyFont="1"/>
    <xf borderId="27" fillId="4" fontId="16" numFmtId="0" xfId="0" applyAlignment="1" applyBorder="1" applyFont="1">
      <alignment horizontal="center" vertical="center"/>
    </xf>
    <xf borderId="28" fillId="0" fontId="3" numFmtId="0" xfId="0" applyBorder="1" applyFont="1"/>
    <xf borderId="29" fillId="0" fontId="3" numFmtId="0" xfId="0" applyBorder="1" applyFont="1"/>
    <xf borderId="30" fillId="5" fontId="17" numFmtId="0" xfId="0" applyAlignment="1" applyBorder="1" applyFont="1">
      <alignment shrinkToFit="0" vertical="center" wrapText="1"/>
    </xf>
    <xf borderId="30" fillId="5" fontId="17" numFmtId="0" xfId="0" applyAlignment="1" applyBorder="1" applyFont="1">
      <alignment horizontal="center" shrinkToFit="0" vertical="center" wrapText="1"/>
    </xf>
    <xf borderId="0" fillId="0" fontId="18" numFmtId="0" xfId="0" applyAlignment="1" applyFont="1">
      <alignment shrinkToFit="0" vertical="center" wrapText="1"/>
    </xf>
    <xf borderId="27" fillId="5" fontId="17" numFmtId="0" xfId="0" applyAlignment="1" applyBorder="1" applyFont="1">
      <alignment horizontal="center" vertical="center"/>
    </xf>
    <xf borderId="30" fillId="0" fontId="17" numFmtId="0" xfId="0" applyAlignment="1" applyBorder="1" applyFont="1">
      <alignment shrinkToFit="0" vertical="center" wrapText="1"/>
    </xf>
    <xf borderId="30" fillId="0" fontId="17" numFmtId="0" xfId="0" applyAlignment="1" applyBorder="1" applyFont="1">
      <alignment horizontal="center" shrinkToFit="0" vertical="center" wrapText="1"/>
    </xf>
    <xf borderId="27" fillId="0" fontId="17" numFmtId="0" xfId="0" applyAlignment="1" applyBorder="1" applyFont="1">
      <alignment horizontal="center" vertical="center"/>
    </xf>
    <xf borderId="30" fillId="0" fontId="19" numFmtId="0" xfId="0" applyAlignment="1" applyBorder="1" applyFont="1">
      <alignment shrinkToFit="0" vertical="center" wrapText="1"/>
    </xf>
    <xf borderId="30" fillId="0" fontId="19" numFmtId="0" xfId="0" applyAlignment="1" applyBorder="1" applyFont="1">
      <alignment horizontal="right" shrinkToFit="0" vertical="center" wrapText="1"/>
    </xf>
    <xf borderId="0" fillId="0" fontId="19" numFmtId="0" xfId="0" applyAlignment="1" applyFont="1">
      <alignment horizontal="right" vertical="center"/>
    </xf>
    <xf borderId="30" fillId="0" fontId="19" numFmtId="0" xfId="0" applyAlignment="1" applyBorder="1" applyFont="1">
      <alignment vertical="center"/>
    </xf>
    <xf borderId="30" fillId="0" fontId="19" numFmtId="3" xfId="0" applyAlignment="1" applyBorder="1" applyFont="1" applyNumberFormat="1">
      <alignment horizontal="right" shrinkToFit="0" vertical="center" wrapText="1"/>
    </xf>
    <xf borderId="0" fillId="0" fontId="18" numFmtId="0" xfId="0" applyFont="1"/>
    <xf borderId="30" fillId="0" fontId="19" numFmtId="3" xfId="0" applyAlignment="1" applyBorder="1" applyFont="1" applyNumberFormat="1">
      <alignment shrinkToFit="0" vertical="center" wrapText="1"/>
    </xf>
    <xf borderId="30" fillId="0" fontId="20" numFmtId="9" xfId="0" applyAlignment="1" applyBorder="1" applyFont="1" applyNumberFormat="1">
      <alignment shrinkToFit="0" vertical="center" wrapText="1"/>
    </xf>
    <xf borderId="30" fillId="0" fontId="17" numFmtId="3" xfId="0" applyAlignment="1" applyBorder="1" applyFont="1" applyNumberFormat="1">
      <alignment horizontal="right" shrinkToFit="0" vertical="center" wrapText="1"/>
    </xf>
    <xf borderId="30" fillId="0" fontId="18" numFmtId="0" xfId="0" applyAlignment="1" applyBorder="1" applyFont="1">
      <alignment shrinkToFit="0" vertical="center" wrapText="1"/>
    </xf>
    <xf borderId="30" fillId="0" fontId="19" numFmtId="3" xfId="0" applyAlignment="1" applyBorder="1" applyFont="1" applyNumberFormat="1">
      <alignment horizontal="right" vertical="center"/>
    </xf>
    <xf borderId="0" fillId="0" fontId="21" numFmtId="9" xfId="0" applyAlignment="1" applyFont="1" applyNumberFormat="1">
      <alignment horizontal="right" vertical="center"/>
    </xf>
    <xf borderId="30" fillId="0" fontId="18" numFmtId="0" xfId="0" applyAlignment="1" applyBorder="1" applyFont="1">
      <alignment vertical="center"/>
    </xf>
    <xf borderId="0" fillId="0" fontId="20" numFmtId="0" xfId="0" applyFont="1"/>
    <xf borderId="31" fillId="6" fontId="17" numFmtId="0" xfId="0" applyAlignment="1" applyBorder="1" applyFont="1">
      <alignment shrinkToFit="0" vertical="center" wrapText="1"/>
    </xf>
    <xf borderId="31" fillId="6" fontId="17" numFmtId="3" xfId="0" applyAlignment="1" applyBorder="1" applyFont="1" applyNumberFormat="1">
      <alignment horizontal="right" shrinkToFit="0" vertical="center" wrapText="1"/>
    </xf>
    <xf borderId="31" fillId="6" fontId="19" numFmtId="3" xfId="0" applyAlignment="1" applyBorder="1" applyFont="1" applyNumberFormat="1">
      <alignment shrinkToFit="0" vertical="center" wrapText="1"/>
    </xf>
    <xf borderId="31" fillId="6" fontId="20" numFmtId="9" xfId="0" applyAlignment="1" applyBorder="1" applyFont="1" applyNumberFormat="1">
      <alignment shrinkToFit="0" vertical="center" wrapText="1"/>
    </xf>
    <xf borderId="0" fillId="0" fontId="10" numFmtId="0" xfId="0" applyAlignment="1" applyFont="1">
      <alignment vertical="center"/>
    </xf>
    <xf borderId="0" fillId="0" fontId="22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plantillas-excel.net/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3"/>
      <c r="B2" s="4" t="s">
        <v>0</v>
      </c>
      <c r="J2" s="5"/>
      <c r="K2" s="3"/>
      <c r="L2" s="6"/>
      <c r="M2" s="6"/>
      <c r="N2" s="6"/>
      <c r="O2" s="6"/>
      <c r="P2" s="6"/>
    </row>
    <row r="3">
      <c r="A3" s="7"/>
      <c r="B3" s="8"/>
      <c r="J3" s="5"/>
      <c r="K3" s="7"/>
      <c r="L3" s="9"/>
      <c r="M3" s="9"/>
      <c r="N3" s="9"/>
      <c r="O3" s="9"/>
      <c r="P3" s="9"/>
    </row>
    <row r="4">
      <c r="A4" s="7"/>
      <c r="B4" s="10"/>
      <c r="C4" s="11"/>
      <c r="D4" s="11"/>
      <c r="E4" s="11"/>
      <c r="F4" s="11"/>
      <c r="G4" s="11"/>
      <c r="H4" s="11"/>
      <c r="I4" s="11"/>
      <c r="J4" s="12"/>
      <c r="K4" s="7"/>
      <c r="L4" s="9"/>
      <c r="M4" s="9"/>
      <c r="N4" s="9"/>
      <c r="O4" s="9"/>
      <c r="P4" s="9"/>
    </row>
    <row r="5">
      <c r="A5" s="13"/>
      <c r="B5" s="14" t="s">
        <v>1</v>
      </c>
      <c r="C5" s="15"/>
      <c r="D5" s="15"/>
      <c r="E5" s="15"/>
      <c r="F5" s="15"/>
      <c r="G5" s="16"/>
      <c r="H5" s="7"/>
      <c r="I5" s="7"/>
      <c r="J5" s="7"/>
      <c r="K5" s="7"/>
      <c r="L5" s="9"/>
      <c r="M5" s="9"/>
      <c r="N5" s="9"/>
      <c r="O5" s="9"/>
      <c r="P5" s="9"/>
    </row>
    <row r="6">
      <c r="A6" s="13"/>
      <c r="B6" s="13"/>
      <c r="C6" s="7"/>
      <c r="D6" s="7"/>
      <c r="E6" s="7"/>
      <c r="F6" s="7"/>
      <c r="G6" s="7"/>
      <c r="H6" s="7"/>
      <c r="I6" s="7"/>
      <c r="J6" s="7"/>
      <c r="K6" s="7"/>
      <c r="L6" s="9"/>
      <c r="M6" s="9"/>
      <c r="N6" s="9"/>
      <c r="O6" s="9"/>
      <c r="P6" s="9"/>
    </row>
    <row r="7">
      <c r="A7" s="17"/>
      <c r="B7" s="18"/>
      <c r="C7" s="18"/>
      <c r="D7" s="18"/>
      <c r="E7" s="18"/>
      <c r="F7" s="18"/>
      <c r="G7" s="7"/>
      <c r="H7" s="7"/>
      <c r="I7" s="7"/>
      <c r="J7" s="7"/>
      <c r="K7" s="7"/>
      <c r="L7" s="9"/>
      <c r="M7" s="9"/>
      <c r="N7" s="9"/>
      <c r="O7" s="9"/>
      <c r="P7" s="9"/>
    </row>
    <row r="8" ht="25.5" customHeight="1">
      <c r="A8" s="17"/>
      <c r="B8" s="19" t="s">
        <v>2</v>
      </c>
      <c r="C8" s="15"/>
      <c r="D8" s="15"/>
      <c r="E8" s="15"/>
      <c r="F8" s="16"/>
      <c r="G8" s="7"/>
      <c r="H8" s="7"/>
      <c r="I8" s="7"/>
      <c r="J8" s="7"/>
      <c r="K8" s="7"/>
      <c r="L8" s="9"/>
      <c r="M8" s="9"/>
      <c r="N8" s="9"/>
      <c r="O8" s="9"/>
      <c r="P8" s="9"/>
    </row>
    <row r="9">
      <c r="A9" s="13"/>
      <c r="B9" s="13"/>
      <c r="C9" s="7"/>
      <c r="D9" s="7"/>
      <c r="E9" s="7"/>
      <c r="F9" s="7"/>
      <c r="G9" s="7"/>
      <c r="H9" s="7"/>
      <c r="I9" s="7"/>
      <c r="J9" s="7"/>
      <c r="K9" s="7"/>
      <c r="L9" s="9"/>
      <c r="M9" s="9"/>
      <c r="N9" s="9"/>
      <c r="O9" s="9"/>
      <c r="P9" s="9"/>
    </row>
    <row r="10">
      <c r="A10" s="13"/>
      <c r="B10" s="13"/>
      <c r="C10" s="7"/>
      <c r="D10" s="7"/>
      <c r="E10" s="7"/>
      <c r="F10" s="7"/>
      <c r="G10" s="7"/>
      <c r="H10" s="7"/>
      <c r="I10" s="7"/>
      <c r="J10" s="7"/>
      <c r="K10" s="7"/>
      <c r="L10" s="9"/>
      <c r="M10" s="9"/>
      <c r="N10" s="9"/>
      <c r="O10" s="9"/>
      <c r="P10" s="9"/>
    </row>
    <row r="11">
      <c r="A11" s="13"/>
      <c r="B11" s="13"/>
      <c r="C11" s="7"/>
      <c r="D11" s="7"/>
      <c r="E11" s="7"/>
      <c r="F11" s="7"/>
      <c r="G11" s="7"/>
      <c r="H11" s="7"/>
      <c r="I11" s="7"/>
      <c r="J11" s="7"/>
      <c r="K11" s="7"/>
      <c r="L11" s="9"/>
      <c r="M11" s="9"/>
      <c r="N11" s="9"/>
      <c r="O11" s="9"/>
      <c r="P11" s="9"/>
    </row>
    <row r="12">
      <c r="A12" s="13"/>
      <c r="B12" s="13"/>
      <c r="C12" s="7"/>
      <c r="D12" s="7"/>
      <c r="E12" s="7"/>
      <c r="F12" s="7"/>
      <c r="G12" s="7"/>
      <c r="H12" s="7"/>
      <c r="I12" s="7"/>
      <c r="J12" s="7"/>
      <c r="K12" s="7"/>
      <c r="L12" s="9"/>
      <c r="M12" s="9"/>
      <c r="N12" s="9"/>
      <c r="O12" s="9"/>
      <c r="P12" s="9"/>
    </row>
    <row r="13">
      <c r="A13" s="17"/>
      <c r="B13" s="20"/>
      <c r="C13" s="15"/>
      <c r="D13" s="15"/>
      <c r="E13" s="15"/>
      <c r="F13" s="16"/>
      <c r="G13" s="7"/>
      <c r="H13" s="7"/>
      <c r="I13" s="7"/>
      <c r="J13" s="7"/>
      <c r="K13" s="7"/>
      <c r="L13" s="9"/>
      <c r="M13" s="9"/>
      <c r="N13" s="9"/>
      <c r="O13" s="9"/>
      <c r="P13" s="9"/>
    </row>
    <row r="14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9"/>
      <c r="M14" s="9"/>
      <c r="N14" s="9"/>
      <c r="O14" s="9"/>
      <c r="P14" s="9"/>
    </row>
    <row r="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9"/>
      <c r="M15" s="9"/>
      <c r="N15" s="9"/>
      <c r="O15" s="9"/>
      <c r="P15" s="9"/>
    </row>
    <row r="16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9"/>
      <c r="M16" s="9"/>
      <c r="N16" s="9"/>
      <c r="O16" s="9"/>
      <c r="P16" s="9"/>
    </row>
    <row r="17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9"/>
      <c r="M17" s="9"/>
      <c r="N17" s="9"/>
      <c r="O17" s="9"/>
      <c r="P17" s="9"/>
    </row>
    <row r="18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9"/>
      <c r="M18" s="9"/>
      <c r="N18" s="9"/>
      <c r="O18" s="9"/>
      <c r="P18" s="9"/>
    </row>
    <row r="19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9"/>
      <c r="M19" s="9"/>
      <c r="N19" s="9"/>
      <c r="O19" s="9"/>
      <c r="P19" s="9"/>
    </row>
    <row r="20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9"/>
      <c r="M20" s="9"/>
      <c r="N20" s="9"/>
      <c r="O20" s="9"/>
      <c r="P20" s="9"/>
    </row>
    <row r="2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9"/>
      <c r="M21" s="9"/>
      <c r="N21" s="9"/>
      <c r="O21" s="9"/>
      <c r="P21" s="9"/>
    </row>
    <row r="22" ht="15.7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</row>
    <row r="23" ht="15.7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</row>
    <row r="24" ht="15.7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ht="15.7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</row>
    <row r="26" ht="15.7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ht="15.7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ht="15.7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ht="15.7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ht="15.7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ht="15.7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</row>
    <row r="32" ht="15.7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</row>
    <row r="33" ht="15.7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</row>
    <row r="34" ht="15.7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</row>
    <row r="35" ht="15.7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</row>
    <row r="36" ht="15.7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</row>
    <row r="37" ht="15.7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</row>
    <row r="38" ht="15.7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</row>
    <row r="39" ht="15.7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</row>
    <row r="40" ht="15.7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</row>
    <row r="41" ht="15.7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</row>
    <row r="42" ht="15.7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</row>
    <row r="43" ht="15.7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</row>
    <row r="44" ht="15.7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</row>
    <row r="45" ht="15.7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</row>
    <row r="46" ht="15.7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</row>
    <row r="47" ht="15.7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</row>
    <row r="48" ht="15.7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</row>
    <row r="49" ht="15.7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</row>
    <row r="50" ht="15.7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</row>
    <row r="51" ht="15.7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</row>
    <row r="52" ht="15.7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</row>
    <row r="53" ht="15.7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</row>
    <row r="54" ht="15.7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</row>
    <row r="55" ht="15.7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</row>
    <row r="56" ht="15.7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</row>
    <row r="57" ht="15.7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</row>
    <row r="58" ht="15.7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</row>
    <row r="59" ht="15.7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</row>
    <row r="60" ht="15.7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</row>
    <row r="61" ht="15.7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</row>
    <row r="62" ht="15.7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</row>
    <row r="63" ht="15.7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</row>
    <row r="64" ht="15.7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</row>
    <row r="65" ht="15.7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</row>
    <row r="66" ht="15.7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</row>
    <row r="67" ht="15.7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</row>
    <row r="68" ht="15.7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</row>
    <row r="69" ht="15.7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</row>
    <row r="70" ht="15.7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</row>
    <row r="71" ht="15.7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</row>
    <row r="72" ht="15.7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</row>
    <row r="73" ht="15.7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</row>
    <row r="74" ht="15.7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</row>
    <row r="75" ht="15.7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</row>
    <row r="76" ht="15.7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</row>
    <row r="77" ht="15.7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</row>
    <row r="78" ht="15.7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</row>
    <row r="79" ht="15.7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</row>
    <row r="80" ht="15.7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</row>
    <row r="81" ht="15.7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</row>
    <row r="82" ht="15.7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</row>
    <row r="83" ht="15.7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</row>
    <row r="84" ht="15.7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</row>
    <row r="85" ht="15.7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</row>
    <row r="86" ht="15.7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</row>
    <row r="87" ht="15.7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</row>
    <row r="88" ht="15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</row>
    <row r="89" ht="15.7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</row>
    <row r="90" ht="15.7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</row>
    <row r="91" ht="15.7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</row>
    <row r="92" ht="15.7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</row>
    <row r="93" ht="15.7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</row>
    <row r="94" ht="15.7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</row>
    <row r="95" ht="15.7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</row>
    <row r="96" ht="15.7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</row>
    <row r="97" ht="15.7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</row>
    <row r="98" ht="15.7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</row>
    <row r="99" ht="15.7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</row>
    <row r="100" ht="15.7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</row>
    <row r="101" ht="15.75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</row>
    <row r="102" ht="15.75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</row>
    <row r="103" ht="15.75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</row>
    <row r="104" ht="15.75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</row>
    <row r="105" ht="15.75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</row>
    <row r="106" ht="15.75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</row>
    <row r="107" ht="15.75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</row>
    <row r="108" ht="15.75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</row>
    <row r="109" ht="15.75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</row>
    <row r="110" ht="15.75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</row>
    <row r="111" ht="15.7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</row>
    <row r="112" ht="15.75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</row>
    <row r="113" ht="15.75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</row>
    <row r="114" ht="15.75" customHeigh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</row>
    <row r="115" ht="15.75" customHeight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</row>
    <row r="116" ht="15.75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</row>
    <row r="117" ht="15.75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</row>
    <row r="118" ht="15.75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</row>
    <row r="119" ht="15.75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</row>
    <row r="120" ht="15.75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</row>
    <row r="121" ht="15.75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</row>
    <row r="122" ht="15.75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</row>
    <row r="123" ht="15.7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</row>
    <row r="124" ht="15.7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</row>
    <row r="125" ht="15.7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</row>
    <row r="126" ht="15.7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</row>
    <row r="127" ht="15.75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</row>
    <row r="128" ht="15.75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</row>
    <row r="129" ht="15.75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</row>
    <row r="130" ht="15.75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</row>
    <row r="131" ht="15.75" customHeight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</row>
    <row r="132" ht="15.75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</row>
    <row r="133" ht="15.75" customHeigh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</row>
    <row r="134" ht="15.75" customHeight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</row>
    <row r="135" ht="15.75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</row>
    <row r="136" ht="15.75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</row>
    <row r="137" ht="15.75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</row>
    <row r="138" ht="15.75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</row>
    <row r="139" ht="15.75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</row>
    <row r="140" ht="15.75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</row>
    <row r="141" ht="15.75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</row>
    <row r="142" ht="15.75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</row>
    <row r="143" ht="15.75" customHeigh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</row>
    <row r="144" ht="15.75" customHeight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</row>
    <row r="145" ht="15.75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</row>
    <row r="146" ht="15.75" customHeight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</row>
    <row r="147" ht="15.75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</row>
    <row r="148" ht="15.75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</row>
    <row r="149" ht="15.75" customHeigh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</row>
    <row r="150" ht="15.75" customHeight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</row>
    <row r="151" ht="15.75" customHeigh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</row>
    <row r="152" ht="15.75" customHeight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</row>
    <row r="153" ht="15.75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ht="15.75" customHeight="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ht="15.75" customHeight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</row>
    <row r="156" ht="15.75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</row>
    <row r="157" ht="15.75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</row>
    <row r="158" ht="15.75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</row>
    <row r="159" ht="15.75" customHeight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</row>
    <row r="160" ht="15.75" customHeight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</row>
    <row r="161" ht="15.75" customHeight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</row>
    <row r="162" ht="15.75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</row>
    <row r="163" ht="15.75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</row>
    <row r="164" ht="15.75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</row>
    <row r="165" ht="15.75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</row>
    <row r="166" ht="15.75" customHeight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</row>
    <row r="167" ht="15.75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</row>
    <row r="168" ht="15.75" customHeight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</row>
    <row r="169" ht="15.75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</row>
    <row r="170" ht="15.75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</row>
    <row r="171" ht="15.75" customHeight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</row>
    <row r="172" ht="15.75" customHeight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</row>
    <row r="173" ht="15.75" customHeight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</row>
    <row r="174" ht="15.75" customHeight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</row>
    <row r="175" ht="15.75" customHeight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</row>
    <row r="176" ht="15.75" customHeight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</row>
    <row r="177" ht="15.75" customHeight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</row>
    <row r="178" ht="15.75" customHeight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</row>
    <row r="179" ht="15.75" customHeight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</row>
    <row r="180" ht="15.75" customHeigh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</row>
    <row r="181" ht="15.75" customHeight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</row>
    <row r="182" ht="15.75" customHeight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</row>
    <row r="183" ht="15.75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</row>
    <row r="184" ht="15.7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</row>
    <row r="185" ht="15.7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</row>
    <row r="186" ht="15.7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</row>
    <row r="187" ht="15.75" customHeight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</row>
    <row r="188" ht="15.75" customHeight="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</row>
    <row r="189" ht="15.75" customHeight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</row>
    <row r="190" ht="15.75" customHeight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</row>
    <row r="191" ht="15.75" customHeight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</row>
    <row r="192" ht="15.75" customHeight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</row>
    <row r="193" ht="15.75" customHeight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</row>
    <row r="194" ht="15.75" customHeight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</row>
    <row r="195" ht="15.75" customHeight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</row>
    <row r="196" ht="15.75" customHeight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</row>
    <row r="197" ht="15.75" customHeight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</row>
    <row r="198" ht="15.75" customHeight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</row>
    <row r="199" ht="15.75" customHeight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</row>
    <row r="200" ht="15.75" customHeight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</row>
    <row r="201" ht="15.75" customHeight="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</row>
    <row r="202" ht="15.75" customHeight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</row>
    <row r="203" ht="15.75" customHeight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</row>
    <row r="204" ht="15.75" customHeight="1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</row>
    <row r="205" ht="15.75" customHeight="1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</row>
    <row r="206" ht="15.75" customHeight="1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</row>
    <row r="207" ht="15.75" customHeight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</row>
    <row r="208" ht="15.75" customHeight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</row>
    <row r="209" ht="15.75" customHeight="1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</row>
    <row r="210" ht="15.75" customHeight="1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</row>
    <row r="211" ht="15.75" customHeight="1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</row>
    <row r="212" ht="15.75" customHeight="1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</row>
    <row r="213" ht="15.75" customHeight="1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</row>
    <row r="214" ht="15.75" customHeight="1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</row>
    <row r="215" ht="15.75" customHeight="1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</row>
    <row r="216" ht="15.75" customHeight="1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</row>
    <row r="217" ht="15.75" customHeight="1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</row>
    <row r="218" ht="15.75" customHeight="1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</row>
    <row r="219" ht="15.75" customHeight="1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</row>
    <row r="220" ht="15.75" customHeight="1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</row>
    <row r="221" ht="15.75" customHeight="1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</row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4">
    <mergeCell ref="B2:J4"/>
    <mergeCell ref="B5:G5"/>
    <mergeCell ref="B8:F8"/>
    <mergeCell ref="B13:F13"/>
  </mergeCells>
  <hyperlinks>
    <hyperlink r:id="rId1" ref="B8"/>
  </hyperlin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0.71"/>
    <col customWidth="1" min="2" max="3" width="38.14"/>
    <col customWidth="1" min="4" max="26" width="10.71"/>
  </cols>
  <sheetData>
    <row r="1" ht="14.25" customHeight="1">
      <c r="B1" s="21"/>
      <c r="C1" s="21"/>
      <c r="D1" s="21"/>
      <c r="E1" s="21"/>
      <c r="F1" s="21"/>
      <c r="G1" s="21"/>
      <c r="H1" s="21"/>
      <c r="I1" s="21"/>
    </row>
    <row r="2" ht="53.25" customHeight="1">
      <c r="B2" s="22" t="s">
        <v>3</v>
      </c>
      <c r="C2" s="23"/>
      <c r="D2" s="24"/>
      <c r="E2" s="24"/>
      <c r="F2" s="24"/>
      <c r="G2" s="24"/>
      <c r="H2" s="24"/>
      <c r="I2" s="24"/>
    </row>
    <row r="3" ht="24.0" customHeight="1">
      <c r="B3" s="25" t="s">
        <v>4</v>
      </c>
      <c r="C3" s="26"/>
      <c r="D3" s="24"/>
      <c r="E3" s="24"/>
      <c r="F3" s="24"/>
      <c r="G3" s="24"/>
      <c r="H3" s="24"/>
      <c r="I3" s="24"/>
    </row>
    <row r="4" ht="14.25" customHeight="1">
      <c r="B4" s="27" t="s">
        <v>5</v>
      </c>
      <c r="C4" s="26"/>
      <c r="D4" s="24"/>
      <c r="E4" s="24"/>
      <c r="F4" s="24"/>
      <c r="G4" s="24"/>
      <c r="H4" s="24"/>
      <c r="I4" s="24"/>
    </row>
    <row r="5" ht="14.25" customHeight="1">
      <c r="B5" s="27" t="s">
        <v>6</v>
      </c>
      <c r="C5" s="26"/>
      <c r="D5" s="24"/>
      <c r="E5" s="24"/>
      <c r="F5" s="24"/>
      <c r="G5" s="24"/>
      <c r="H5" s="24"/>
      <c r="I5" s="24"/>
    </row>
    <row r="6" ht="14.25" customHeight="1">
      <c r="B6" s="28"/>
      <c r="C6" s="29"/>
      <c r="D6" s="24"/>
      <c r="E6" s="24"/>
      <c r="F6" s="24"/>
      <c r="G6" s="24"/>
      <c r="H6" s="24"/>
      <c r="I6" s="24"/>
    </row>
    <row r="7" ht="14.25" customHeight="1">
      <c r="B7" s="30" t="s">
        <v>7</v>
      </c>
      <c r="C7" s="31">
        <v>15000.0</v>
      </c>
      <c r="D7" s="24"/>
      <c r="E7" s="24"/>
      <c r="F7" s="24"/>
      <c r="G7" s="24"/>
      <c r="H7" s="24"/>
      <c r="I7" s="24"/>
    </row>
    <row r="8" ht="14.25" customHeight="1">
      <c r="B8" s="32" t="s">
        <v>8</v>
      </c>
      <c r="C8" s="33">
        <v>500.0</v>
      </c>
      <c r="D8" s="24"/>
      <c r="E8" s="24"/>
      <c r="F8" s="24"/>
      <c r="G8" s="24"/>
      <c r="H8" s="24"/>
      <c r="I8" s="24"/>
    </row>
    <row r="9" ht="14.25" customHeight="1">
      <c r="B9" s="32" t="s">
        <v>9</v>
      </c>
      <c r="C9" s="33">
        <v>250.0</v>
      </c>
      <c r="D9" s="24"/>
      <c r="E9" s="24"/>
      <c r="F9" s="24"/>
      <c r="G9" s="24"/>
      <c r="H9" s="24"/>
      <c r="I9" s="24"/>
    </row>
    <row r="10" ht="14.25" customHeight="1">
      <c r="B10" s="30" t="s">
        <v>10</v>
      </c>
      <c r="C10" s="31">
        <f>C7-C8-C9</f>
        <v>14250</v>
      </c>
      <c r="D10" s="24"/>
      <c r="E10" s="24"/>
      <c r="F10" s="24" t="s">
        <v>11</v>
      </c>
      <c r="G10" s="24"/>
      <c r="H10" s="24"/>
      <c r="I10" s="24"/>
    </row>
    <row r="11" ht="14.25" customHeight="1">
      <c r="B11" s="32" t="s">
        <v>12</v>
      </c>
      <c r="C11" s="33">
        <v>600.0</v>
      </c>
      <c r="D11" s="24"/>
      <c r="E11" s="24"/>
      <c r="F11" s="24"/>
      <c r="G11" s="24"/>
      <c r="H11" s="24"/>
      <c r="I11" s="24"/>
    </row>
    <row r="12" ht="14.25" customHeight="1">
      <c r="B12" s="34" t="s">
        <v>13</v>
      </c>
      <c r="C12" s="35">
        <f>C10-C11</f>
        <v>13650</v>
      </c>
      <c r="D12" s="24"/>
      <c r="E12" s="24"/>
      <c r="F12" s="24"/>
      <c r="G12" s="24"/>
      <c r="H12" s="24"/>
      <c r="I12" s="24"/>
    </row>
    <row r="13" ht="14.25" customHeight="1">
      <c r="B13" s="30"/>
      <c r="C13" s="31"/>
      <c r="D13" s="24"/>
      <c r="E13" s="24"/>
      <c r="F13" s="24"/>
      <c r="G13" s="24"/>
      <c r="H13" s="24"/>
      <c r="I13" s="24"/>
    </row>
    <row r="14" ht="14.25" customHeight="1">
      <c r="B14" s="36" t="s">
        <v>14</v>
      </c>
      <c r="C14" s="33"/>
      <c r="D14" s="24"/>
      <c r="E14" s="24"/>
      <c r="F14" s="24"/>
      <c r="G14" s="24"/>
      <c r="H14" s="24"/>
      <c r="I14" s="24"/>
    </row>
    <row r="15" ht="14.25" customHeight="1">
      <c r="B15" s="32" t="s">
        <v>15</v>
      </c>
      <c r="C15" s="33">
        <v>400.0</v>
      </c>
      <c r="D15" s="24"/>
      <c r="E15" s="24"/>
      <c r="F15" s="24"/>
      <c r="G15" s="24"/>
      <c r="H15" s="24"/>
      <c r="I15" s="24"/>
    </row>
    <row r="16" ht="14.25" customHeight="1">
      <c r="B16" s="32" t="s">
        <v>16</v>
      </c>
      <c r="C16" s="33">
        <v>2000.0</v>
      </c>
      <c r="D16" s="24"/>
      <c r="E16" s="24"/>
      <c r="F16" s="24"/>
      <c r="G16" s="24"/>
      <c r="H16" s="24"/>
      <c r="I16" s="24"/>
    </row>
    <row r="17" ht="14.25" customHeight="1">
      <c r="B17" s="34" t="s">
        <v>17</v>
      </c>
      <c r="C17" s="37">
        <f>C12-C15-C16</f>
        <v>11250</v>
      </c>
      <c r="D17" s="24"/>
      <c r="E17" s="24"/>
      <c r="F17" s="24"/>
      <c r="G17" s="24"/>
      <c r="H17" s="24"/>
      <c r="I17" s="24"/>
    </row>
    <row r="18" ht="14.25" customHeight="1">
      <c r="B18" s="28"/>
      <c r="C18" s="29"/>
      <c r="D18" s="24"/>
      <c r="E18" s="24"/>
      <c r="F18" s="24"/>
      <c r="G18" s="24"/>
      <c r="H18" s="24"/>
      <c r="I18" s="24"/>
    </row>
    <row r="19" ht="14.25" customHeight="1">
      <c r="B19" s="32" t="s">
        <v>18</v>
      </c>
      <c r="C19" s="33">
        <v>500.0</v>
      </c>
      <c r="D19" s="24"/>
      <c r="E19" s="24"/>
      <c r="F19" s="24"/>
      <c r="G19" s="24"/>
      <c r="H19" s="24"/>
      <c r="I19" s="24"/>
    </row>
    <row r="20" ht="14.25" customHeight="1">
      <c r="B20" s="32" t="s">
        <v>19</v>
      </c>
      <c r="C20" s="33">
        <v>150.0</v>
      </c>
      <c r="D20" s="24"/>
      <c r="E20" s="24"/>
      <c r="F20" s="24"/>
      <c r="G20" s="24"/>
      <c r="H20" s="24"/>
      <c r="I20" s="24"/>
    </row>
    <row r="21" ht="14.25" customHeight="1">
      <c r="B21" s="32" t="s">
        <v>20</v>
      </c>
      <c r="C21" s="33">
        <v>40.0</v>
      </c>
      <c r="D21" s="24"/>
      <c r="E21" s="24"/>
      <c r="F21" s="24"/>
      <c r="G21" s="24"/>
      <c r="H21" s="24"/>
      <c r="I21" s="24"/>
    </row>
    <row r="22" ht="14.25" customHeight="1">
      <c r="B22" s="32" t="s">
        <v>21</v>
      </c>
      <c r="C22" s="33">
        <v>80.0</v>
      </c>
      <c r="D22" s="24"/>
      <c r="E22" s="24"/>
      <c r="F22" s="24"/>
      <c r="G22" s="24"/>
      <c r="H22" s="24"/>
      <c r="I22" s="24"/>
    </row>
    <row r="23" ht="14.25" customHeight="1">
      <c r="B23" s="38" t="s">
        <v>22</v>
      </c>
      <c r="C23" s="37">
        <f>C17+C19-C20+C21-C22</f>
        <v>11560</v>
      </c>
      <c r="D23" s="24"/>
      <c r="E23" s="24"/>
      <c r="F23" s="24"/>
      <c r="G23" s="24"/>
      <c r="H23" s="24"/>
      <c r="I23" s="24"/>
    </row>
    <row r="24" ht="14.25" customHeight="1">
      <c r="B24" s="39" t="s">
        <v>23</v>
      </c>
      <c r="C24" s="40">
        <f>(C23)*0.295</f>
        <v>3410.2</v>
      </c>
      <c r="D24" s="24"/>
      <c r="E24" s="41" t="s">
        <v>24</v>
      </c>
      <c r="F24" s="42"/>
      <c r="G24" s="42"/>
      <c r="H24" s="42"/>
      <c r="I24" s="43"/>
    </row>
    <row r="25" ht="27.0" customHeight="1">
      <c r="B25" s="44"/>
      <c r="C25" s="26"/>
      <c r="D25" s="24"/>
      <c r="E25" s="45"/>
      <c r="I25" s="46"/>
    </row>
    <row r="26" ht="14.25" customHeight="1">
      <c r="B26" s="44"/>
      <c r="C26" s="26"/>
      <c r="D26" s="24"/>
      <c r="E26" s="45"/>
      <c r="I26" s="46"/>
    </row>
    <row r="27" ht="24.75" customHeight="1">
      <c r="B27" s="47" t="s">
        <v>25</v>
      </c>
      <c r="C27" s="48">
        <f>C23-C24</f>
        <v>8149.8</v>
      </c>
      <c r="D27" s="24"/>
      <c r="E27" s="49"/>
      <c r="F27" s="50"/>
      <c r="G27" s="50"/>
      <c r="H27" s="50"/>
      <c r="I27" s="51"/>
    </row>
    <row r="28" ht="14.25" customHeight="1">
      <c r="B28" s="21"/>
      <c r="C28" s="21"/>
      <c r="D28" s="21"/>
      <c r="E28" s="21"/>
      <c r="F28" s="21"/>
      <c r="G28" s="21"/>
      <c r="H28" s="21"/>
      <c r="I28" s="21"/>
    </row>
    <row r="29" ht="14.25" customHeight="1">
      <c r="B29" s="21" t="s">
        <v>26</v>
      </c>
      <c r="C29" s="21"/>
      <c r="D29" s="21"/>
      <c r="E29" s="21"/>
      <c r="F29" s="21"/>
      <c r="G29" s="21"/>
      <c r="H29" s="21"/>
      <c r="I29" s="21"/>
    </row>
    <row r="30" ht="14.25" customHeight="1">
      <c r="B30" s="21"/>
      <c r="C30" s="21"/>
      <c r="D30" s="21"/>
      <c r="E30" s="21"/>
      <c r="F30" s="21"/>
      <c r="G30" s="21"/>
      <c r="H30" s="21"/>
      <c r="I30" s="21"/>
    </row>
    <row r="31" ht="14.25" customHeight="1">
      <c r="B31" s="21"/>
      <c r="C31" s="21"/>
      <c r="D31" s="21"/>
      <c r="E31" s="21"/>
      <c r="F31" s="21"/>
      <c r="G31" s="21"/>
      <c r="H31" s="21"/>
      <c r="I31" s="21"/>
    </row>
    <row r="32" ht="14.25" customHeight="1">
      <c r="B32" s="21"/>
      <c r="C32" s="21"/>
      <c r="D32" s="21"/>
      <c r="E32" s="21"/>
      <c r="F32" s="21"/>
      <c r="G32" s="21"/>
      <c r="H32" s="21"/>
      <c r="I32" s="21"/>
    </row>
    <row r="33" ht="14.25" customHeight="1">
      <c r="B33" s="21"/>
      <c r="C33" s="21"/>
      <c r="D33" s="21"/>
      <c r="E33" s="21"/>
      <c r="F33" s="21"/>
      <c r="G33" s="21"/>
      <c r="H33" s="21"/>
      <c r="I33" s="21"/>
    </row>
    <row r="34" ht="14.25" customHeight="1">
      <c r="B34" s="21"/>
      <c r="C34" s="21"/>
      <c r="D34" s="21"/>
      <c r="E34" s="21"/>
      <c r="F34" s="21"/>
      <c r="G34" s="21"/>
      <c r="H34" s="21"/>
      <c r="I34" s="21"/>
    </row>
    <row r="35" ht="14.25" customHeight="1">
      <c r="B35" s="21"/>
      <c r="C35" s="21"/>
      <c r="D35" s="21"/>
      <c r="E35" s="21"/>
      <c r="F35" s="21"/>
      <c r="G35" s="21"/>
      <c r="H35" s="21"/>
      <c r="I35" s="21"/>
    </row>
    <row r="36" ht="14.25" customHeight="1">
      <c r="B36" s="21"/>
      <c r="C36" s="21"/>
      <c r="D36" s="21"/>
      <c r="E36" s="21"/>
      <c r="F36" s="21"/>
      <c r="G36" s="21"/>
      <c r="H36" s="21"/>
      <c r="I36" s="21"/>
    </row>
    <row r="37" ht="14.25" customHeight="1">
      <c r="B37" s="21"/>
      <c r="C37" s="21"/>
      <c r="D37" s="21"/>
      <c r="E37" s="21"/>
      <c r="F37" s="21"/>
      <c r="G37" s="21"/>
      <c r="H37" s="21"/>
      <c r="I37" s="21"/>
    </row>
    <row r="38" ht="14.25" customHeight="1">
      <c r="B38" s="21"/>
      <c r="C38" s="21"/>
      <c r="D38" s="21"/>
      <c r="E38" s="21"/>
      <c r="F38" s="21"/>
      <c r="G38" s="21"/>
      <c r="H38" s="21"/>
      <c r="I38" s="21"/>
    </row>
    <row r="39" ht="14.25" customHeight="1">
      <c r="B39" s="21"/>
      <c r="C39" s="21"/>
      <c r="D39" s="21"/>
      <c r="E39" s="21"/>
      <c r="F39" s="21"/>
      <c r="G39" s="21"/>
      <c r="H39" s="21"/>
      <c r="I39" s="21"/>
    </row>
    <row r="40" ht="14.25" customHeight="1">
      <c r="B40" s="21"/>
      <c r="C40" s="21"/>
      <c r="D40" s="21"/>
      <c r="E40" s="21"/>
      <c r="F40" s="21"/>
      <c r="G40" s="21"/>
      <c r="H40" s="21"/>
      <c r="I40" s="21"/>
    </row>
    <row r="41" ht="14.25" customHeight="1">
      <c r="B41" s="21"/>
      <c r="C41" s="21"/>
      <c r="D41" s="21"/>
      <c r="E41" s="21"/>
      <c r="F41" s="21"/>
      <c r="G41" s="21"/>
      <c r="H41" s="21"/>
      <c r="I41" s="21"/>
    </row>
    <row r="42" ht="14.25" customHeight="1">
      <c r="B42" s="21"/>
      <c r="C42" s="21"/>
      <c r="D42" s="21"/>
      <c r="E42" s="21"/>
      <c r="F42" s="21"/>
      <c r="G42" s="21"/>
      <c r="H42" s="21"/>
      <c r="I42" s="21"/>
    </row>
    <row r="43" ht="14.25" customHeight="1">
      <c r="B43" s="21"/>
      <c r="C43" s="21"/>
      <c r="D43" s="21"/>
      <c r="E43" s="21"/>
      <c r="F43" s="21"/>
      <c r="G43" s="21"/>
      <c r="H43" s="21"/>
      <c r="I43" s="21"/>
    </row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7">
    <mergeCell ref="B2:C2"/>
    <mergeCell ref="B3:C3"/>
    <mergeCell ref="B4:C4"/>
    <mergeCell ref="B5:C5"/>
    <mergeCell ref="B24:B26"/>
    <mergeCell ref="C24:C26"/>
    <mergeCell ref="E24:I27"/>
  </mergeCells>
  <printOptions/>
  <pageMargins bottom="0.75" footer="0.0" header="0.0" left="0.7" right="0.7" top="0.7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10.71"/>
    <col customWidth="1" min="2" max="2" width="26.71"/>
    <col customWidth="1" min="3" max="3" width="11.57"/>
    <col customWidth="1" min="4" max="26" width="10.71"/>
  </cols>
  <sheetData>
    <row r="1" ht="14.25" customHeight="1">
      <c r="B1" s="52" t="s">
        <v>3</v>
      </c>
      <c r="C1" s="53"/>
      <c r="D1" s="53"/>
      <c r="E1" s="54"/>
      <c r="F1" s="24"/>
      <c r="G1" s="24"/>
      <c r="H1" s="24"/>
      <c r="I1" s="24"/>
      <c r="J1" s="24"/>
      <c r="K1" s="21"/>
    </row>
    <row r="2" ht="14.25" customHeight="1">
      <c r="B2" s="55" t="s">
        <v>27</v>
      </c>
      <c r="C2" s="56">
        <v>2020.0</v>
      </c>
      <c r="D2" s="56">
        <v>2019.0</v>
      </c>
      <c r="E2" s="56">
        <v>2018.0</v>
      </c>
      <c r="F2" s="57"/>
      <c r="G2" s="58" t="s">
        <v>28</v>
      </c>
      <c r="H2" s="54"/>
      <c r="I2" s="58" t="s">
        <v>29</v>
      </c>
      <c r="J2" s="54"/>
      <c r="K2" s="21"/>
    </row>
    <row r="3" ht="14.25" customHeight="1">
      <c r="B3" s="59" t="s">
        <v>30</v>
      </c>
      <c r="C3" s="60" t="s">
        <v>31</v>
      </c>
      <c r="D3" s="60" t="s">
        <v>31</v>
      </c>
      <c r="E3" s="60" t="s">
        <v>31</v>
      </c>
      <c r="F3" s="57"/>
      <c r="G3" s="61" t="s">
        <v>32</v>
      </c>
      <c r="H3" s="54"/>
      <c r="I3" s="61" t="s">
        <v>33</v>
      </c>
      <c r="J3" s="54"/>
      <c r="K3" s="21"/>
    </row>
    <row r="4" ht="14.25" customHeight="1">
      <c r="B4" s="62"/>
      <c r="C4" s="63"/>
      <c r="D4" s="63"/>
      <c r="E4" s="63"/>
      <c r="F4" s="64"/>
      <c r="G4" s="65"/>
      <c r="H4" s="62"/>
      <c r="I4" s="62"/>
      <c r="J4" s="62"/>
      <c r="K4" s="21"/>
    </row>
    <row r="5" ht="14.25" customHeight="1">
      <c r="B5" s="62" t="s">
        <v>34</v>
      </c>
      <c r="C5" s="66">
        <v>4.2018964E7</v>
      </c>
      <c r="D5" s="66">
        <v>3.1668969E7</v>
      </c>
      <c r="E5" s="66">
        <v>2.4273674E7</v>
      </c>
      <c r="F5" s="67"/>
      <c r="G5" s="68">
        <f t="shared" ref="G5:G7" si="1">+C5-D5</f>
        <v>10349995</v>
      </c>
      <c r="H5" s="69">
        <f t="shared" ref="H5:H7" si="2">+G5/D5</f>
        <v>0.326818186</v>
      </c>
      <c r="I5" s="68">
        <f t="shared" ref="I5:I7" si="3">+D5-E5</f>
        <v>7395295</v>
      </c>
      <c r="J5" s="69">
        <f t="shared" ref="J5:J7" si="4">+I5/E5</f>
        <v>0.3046631919</v>
      </c>
      <c r="K5" s="21"/>
    </row>
    <row r="6" ht="14.25" customHeight="1">
      <c r="B6" s="62" t="s">
        <v>35</v>
      </c>
      <c r="C6" s="66">
        <v>2.1935576E7</v>
      </c>
      <c r="D6" s="66">
        <v>1.6970746E7</v>
      </c>
      <c r="E6" s="66">
        <v>1.325137E7</v>
      </c>
      <c r="F6" s="67"/>
      <c r="G6" s="68">
        <f t="shared" si="1"/>
        <v>4964830</v>
      </c>
      <c r="H6" s="69">
        <f t="shared" si="2"/>
        <v>0.2925522543</v>
      </c>
      <c r="I6" s="68">
        <f t="shared" si="3"/>
        <v>3719376</v>
      </c>
      <c r="J6" s="69">
        <f t="shared" si="4"/>
        <v>0.2806786015</v>
      </c>
      <c r="K6" s="21"/>
    </row>
    <row r="7" ht="14.25" customHeight="1">
      <c r="B7" s="59" t="s">
        <v>36</v>
      </c>
      <c r="C7" s="70">
        <f t="shared" ref="C7:E7" si="5">C5-C6</f>
        <v>20083388</v>
      </c>
      <c r="D7" s="70">
        <f t="shared" si="5"/>
        <v>14698223</v>
      </c>
      <c r="E7" s="70">
        <f t="shared" si="5"/>
        <v>11022304</v>
      </c>
      <c r="F7" s="67"/>
      <c r="G7" s="68">
        <f t="shared" si="1"/>
        <v>5385165</v>
      </c>
      <c r="H7" s="69">
        <f t="shared" si="2"/>
        <v>0.366382045</v>
      </c>
      <c r="I7" s="68">
        <f t="shared" si="3"/>
        <v>3675919</v>
      </c>
      <c r="J7" s="69">
        <f t="shared" si="4"/>
        <v>0.3334982414</v>
      </c>
      <c r="K7" s="21"/>
    </row>
    <row r="8" ht="14.25" customHeight="1">
      <c r="B8" s="71"/>
      <c r="C8" s="71"/>
      <c r="D8" s="71"/>
      <c r="E8" s="71"/>
      <c r="F8" s="67"/>
      <c r="G8" s="68"/>
      <c r="H8" s="69"/>
      <c r="I8" s="68"/>
      <c r="J8" s="69"/>
      <c r="K8" s="21"/>
    </row>
    <row r="9" ht="14.25" customHeight="1">
      <c r="B9" s="62" t="s">
        <v>37</v>
      </c>
      <c r="C9" s="66">
        <v>3904772.0</v>
      </c>
      <c r="D9" s="66">
        <v>3561789.0</v>
      </c>
      <c r="E9" s="66">
        <v>2987590.0</v>
      </c>
      <c r="F9" s="67"/>
      <c r="G9" s="68">
        <f t="shared" ref="G9:G11" si="6">+C9-D9</f>
        <v>342983</v>
      </c>
      <c r="H9" s="69">
        <f t="shared" ref="H9:H11" si="7">+G9/D9</f>
        <v>0.09629514831</v>
      </c>
      <c r="I9" s="68">
        <f t="shared" ref="I9:I11" si="8">+D9-E9</f>
        <v>574199</v>
      </c>
      <c r="J9" s="69">
        <f t="shared" ref="J9:J11" si="9">+I9/E9</f>
        <v>0.1921947121</v>
      </c>
      <c r="K9" s="21"/>
    </row>
    <row r="10" ht="14.25" customHeight="1">
      <c r="B10" s="62" t="s">
        <v>38</v>
      </c>
      <c r="C10" s="66">
        <v>4545854.0</v>
      </c>
      <c r="D10" s="66">
        <v>3549029.0</v>
      </c>
      <c r="E10" s="66">
        <v>3156019.0</v>
      </c>
      <c r="F10" s="67"/>
      <c r="G10" s="68">
        <f t="shared" si="6"/>
        <v>996825</v>
      </c>
      <c r="H10" s="69">
        <f t="shared" si="7"/>
        <v>0.2808725992</v>
      </c>
      <c r="I10" s="68">
        <f t="shared" si="8"/>
        <v>393010</v>
      </c>
      <c r="J10" s="69">
        <f t="shared" si="9"/>
        <v>0.1245271337</v>
      </c>
      <c r="K10" s="21"/>
    </row>
    <row r="11" ht="14.25" customHeight="1">
      <c r="B11" s="59" t="s">
        <v>39</v>
      </c>
      <c r="C11" s="70">
        <f t="shared" ref="C11:E11" si="10">C7-C9-C10</f>
        <v>11632762</v>
      </c>
      <c r="D11" s="70">
        <f t="shared" si="10"/>
        <v>7587405</v>
      </c>
      <c r="E11" s="70">
        <f t="shared" si="10"/>
        <v>4878695</v>
      </c>
      <c r="F11" s="67"/>
      <c r="G11" s="68">
        <f t="shared" si="6"/>
        <v>4045357</v>
      </c>
      <c r="H11" s="69">
        <f t="shared" si="7"/>
        <v>0.5331674004</v>
      </c>
      <c r="I11" s="68">
        <f t="shared" si="8"/>
        <v>2708710</v>
      </c>
      <c r="J11" s="69">
        <f t="shared" si="9"/>
        <v>0.5552119983</v>
      </c>
      <c r="K11" s="21"/>
    </row>
    <row r="12" ht="14.25" customHeight="1">
      <c r="B12" s="71"/>
      <c r="C12" s="71"/>
      <c r="D12" s="71"/>
      <c r="E12" s="71"/>
      <c r="F12" s="67"/>
      <c r="G12" s="68"/>
      <c r="H12" s="69"/>
      <c r="I12" s="68"/>
      <c r="J12" s="69"/>
      <c r="K12" s="21"/>
    </row>
    <row r="13" ht="14.25" customHeight="1">
      <c r="B13" s="59" t="s">
        <v>40</v>
      </c>
      <c r="C13" s="71"/>
      <c r="D13" s="71"/>
      <c r="E13" s="71"/>
      <c r="F13" s="67"/>
      <c r="G13" s="68"/>
      <c r="H13" s="69"/>
      <c r="I13" s="68"/>
      <c r="J13" s="69"/>
      <c r="K13" s="21"/>
    </row>
    <row r="14" ht="14.25" customHeight="1">
      <c r="B14" s="62" t="s">
        <v>41</v>
      </c>
      <c r="C14" s="66">
        <v>175207.0</v>
      </c>
      <c r="D14" s="66">
        <v>97132.0</v>
      </c>
      <c r="E14" s="66">
        <v>72330.0</v>
      </c>
      <c r="F14" s="67"/>
      <c r="G14" s="68">
        <f t="shared" ref="G14:G19" si="11">+C14-D14</f>
        <v>78075</v>
      </c>
      <c r="H14" s="69">
        <f t="shared" ref="H14:H19" si="12">+G14/D14</f>
        <v>0.8038030721</v>
      </c>
      <c r="I14" s="68">
        <f t="shared" ref="I14:I19" si="13">+D14-E14</f>
        <v>24802</v>
      </c>
      <c r="J14" s="69">
        <f t="shared" ref="J14:J19" si="14">+I14/E14</f>
        <v>0.3429005945</v>
      </c>
      <c r="K14" s="21"/>
    </row>
    <row r="15" ht="14.25" customHeight="1">
      <c r="B15" s="62" t="s">
        <v>42</v>
      </c>
      <c r="C15" s="66">
        <v>765665.0</v>
      </c>
      <c r="D15" s="66">
        <v>493666.0</v>
      </c>
      <c r="E15" s="66">
        <v>522808.0</v>
      </c>
      <c r="F15" s="67"/>
      <c r="G15" s="68">
        <f t="shared" si="11"/>
        <v>271999</v>
      </c>
      <c r="H15" s="69">
        <f t="shared" si="12"/>
        <v>0.5509777866</v>
      </c>
      <c r="I15" s="68">
        <f t="shared" si="13"/>
        <v>-29142</v>
      </c>
      <c r="J15" s="69">
        <f t="shared" si="14"/>
        <v>-0.05574130465</v>
      </c>
      <c r="K15" s="21"/>
    </row>
    <row r="16" ht="14.25" customHeight="1">
      <c r="B16" s="65" t="s">
        <v>43</v>
      </c>
      <c r="C16" s="72">
        <v>355231.0</v>
      </c>
      <c r="D16" s="72">
        <v>277234.0</v>
      </c>
      <c r="E16" s="72">
        <v>121783.0</v>
      </c>
      <c r="F16" s="73"/>
      <c r="G16" s="68">
        <f t="shared" si="11"/>
        <v>77997</v>
      </c>
      <c r="H16" s="69">
        <f t="shared" si="12"/>
        <v>0.2813399511</v>
      </c>
      <c r="I16" s="68">
        <f t="shared" si="13"/>
        <v>155451</v>
      </c>
      <c r="J16" s="69">
        <f t="shared" si="14"/>
        <v>1.276458947</v>
      </c>
      <c r="K16" s="21"/>
    </row>
    <row r="17" ht="14.25" customHeight="1">
      <c r="B17" s="65" t="s">
        <v>44</v>
      </c>
      <c r="C17" s="72">
        <v>205343.0</v>
      </c>
      <c r="D17" s="72">
        <v>542540.0</v>
      </c>
      <c r="E17" s="74">
        <v>430433.0</v>
      </c>
      <c r="F17" s="73"/>
      <c r="G17" s="68">
        <f t="shared" si="11"/>
        <v>-337197</v>
      </c>
      <c r="H17" s="69">
        <f t="shared" si="12"/>
        <v>-0.6215154643</v>
      </c>
      <c r="I17" s="68">
        <f t="shared" si="13"/>
        <v>112107</v>
      </c>
      <c r="J17" s="69">
        <f t="shared" si="14"/>
        <v>0.2604516847</v>
      </c>
      <c r="K17" s="21"/>
    </row>
    <row r="18" ht="14.25" customHeight="1">
      <c r="B18" s="59" t="s">
        <v>45</v>
      </c>
      <c r="C18" s="70">
        <f t="shared" ref="C18:E18" si="15">C11+C14-C15+C16-C17</f>
        <v>11192192</v>
      </c>
      <c r="D18" s="70">
        <f t="shared" si="15"/>
        <v>6925565</v>
      </c>
      <c r="E18" s="70">
        <f t="shared" si="15"/>
        <v>4119567</v>
      </c>
      <c r="F18" s="67"/>
      <c r="G18" s="68">
        <f t="shared" si="11"/>
        <v>4266627</v>
      </c>
      <c r="H18" s="69">
        <f t="shared" si="12"/>
        <v>0.6160691583</v>
      </c>
      <c r="I18" s="68">
        <f t="shared" si="13"/>
        <v>2805998</v>
      </c>
      <c r="J18" s="69">
        <f t="shared" si="14"/>
        <v>0.6811390615</v>
      </c>
      <c r="K18" s="21"/>
    </row>
    <row r="19" ht="14.25" customHeight="1">
      <c r="B19" s="62" t="s">
        <v>46</v>
      </c>
      <c r="C19" s="66">
        <f t="shared" ref="C19:E19" si="16">(C18*0.295)</f>
        <v>3301696.64</v>
      </c>
      <c r="D19" s="66">
        <f t="shared" si="16"/>
        <v>2043041.675</v>
      </c>
      <c r="E19" s="66">
        <f t="shared" si="16"/>
        <v>1215272.265</v>
      </c>
      <c r="F19" s="67"/>
      <c r="G19" s="68">
        <f t="shared" si="11"/>
        <v>1258654.965</v>
      </c>
      <c r="H19" s="69">
        <f t="shared" si="12"/>
        <v>0.6160691583</v>
      </c>
      <c r="I19" s="68">
        <f t="shared" si="13"/>
        <v>827769.41</v>
      </c>
      <c r="J19" s="69">
        <f t="shared" si="14"/>
        <v>0.6811390615</v>
      </c>
      <c r="K19" s="21"/>
    </row>
    <row r="20" ht="14.25" customHeight="1">
      <c r="B20" s="67"/>
      <c r="C20" s="67"/>
      <c r="D20" s="67"/>
      <c r="E20" s="67"/>
      <c r="F20" s="67"/>
      <c r="G20" s="67"/>
      <c r="H20" s="75"/>
      <c r="I20" s="67"/>
      <c r="J20" s="75"/>
      <c r="K20" s="21"/>
    </row>
    <row r="21" ht="14.25" customHeight="1">
      <c r="B21" s="76" t="s">
        <v>47</v>
      </c>
      <c r="C21" s="77">
        <f t="shared" ref="C21:E21" si="17">C18-C19</f>
        <v>7890495.36</v>
      </c>
      <c r="D21" s="77">
        <f t="shared" si="17"/>
        <v>4882523.325</v>
      </c>
      <c r="E21" s="77">
        <f t="shared" si="17"/>
        <v>2904294.735</v>
      </c>
      <c r="F21" s="67"/>
      <c r="G21" s="78">
        <f>+C21-D21</f>
        <v>3007972.035</v>
      </c>
      <c r="H21" s="79">
        <f>+G21/D21</f>
        <v>0.6160691583</v>
      </c>
      <c r="I21" s="78">
        <f>+D21-E21</f>
        <v>1978228.59</v>
      </c>
      <c r="J21" s="79">
        <f>+I21/E21</f>
        <v>0.6811390615</v>
      </c>
      <c r="K21" s="21"/>
    </row>
    <row r="22" ht="14.25" customHeight="1">
      <c r="B22" s="80"/>
      <c r="C22" s="80"/>
      <c r="D22" s="80"/>
      <c r="E22" s="80"/>
      <c r="F22" s="21"/>
      <c r="G22" s="24"/>
      <c r="J22" s="21"/>
      <c r="K22" s="21"/>
    </row>
    <row r="23" ht="14.25" customHeight="1">
      <c r="B23" s="24"/>
      <c r="C23" s="24"/>
      <c r="D23" s="21"/>
      <c r="E23" s="21"/>
      <c r="F23" s="21"/>
      <c r="G23" s="21"/>
      <c r="H23" s="21"/>
      <c r="I23" s="21"/>
      <c r="J23" s="21"/>
      <c r="K23" s="21"/>
    </row>
    <row r="24" ht="14.25" customHeight="1">
      <c r="B24" s="81" t="s">
        <v>26</v>
      </c>
    </row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</sheetData>
  <mergeCells count="6">
    <mergeCell ref="B1:E1"/>
    <mergeCell ref="G2:H2"/>
    <mergeCell ref="I2:J2"/>
    <mergeCell ref="G3:H3"/>
    <mergeCell ref="I3:J3"/>
    <mergeCell ref="G22:I22"/>
  </mergeCells>
  <printOptions/>
  <pageMargins bottom="0.75" footer="0.0" header="0.0" left="0.7" right="0.7" top="0.75"/>
  <pageSetup orientation="portrait"/>
  <drawing r:id="rId1"/>
</worksheet>
</file>